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YASI/SB MONTESSORI PTA/BUDGET/"/>
    </mc:Choice>
  </mc:AlternateContent>
  <xr:revisionPtr revIDLastSave="0" documentId="8_{CD1F73B2-23C9-B949-9BBE-B992DE9BB646}" xr6:coauthVersionLast="45" xr6:coauthVersionMax="45" xr10:uidLastSave="{00000000-0000-0000-0000-000000000000}"/>
  <bookViews>
    <workbookView xWindow="1880" yWindow="460" windowWidth="29040" windowHeight="23940" xr2:uid="{00000000-000D-0000-FFFF-FFFF00000000}"/>
  </bookViews>
  <sheets>
    <sheet name="Budget Committe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9" i="2" l="1"/>
  <c r="G19" i="2" s="1"/>
  <c r="C29" i="2"/>
  <c r="B29" i="2"/>
  <c r="D29" i="2"/>
  <c r="D54" i="2" s="1"/>
  <c r="F15" i="2"/>
  <c r="G15" i="2" s="1"/>
  <c r="F10" i="2"/>
  <c r="G10" i="2" s="1"/>
  <c r="F16" i="2"/>
  <c r="G16" i="2" s="1"/>
  <c r="F20" i="2"/>
  <c r="G20" i="2" s="1"/>
  <c r="F11" i="2"/>
  <c r="G11" i="2" s="1"/>
  <c r="F24" i="2"/>
  <c r="G24" i="2" s="1"/>
  <c r="F25" i="2"/>
  <c r="G25" i="2" s="1"/>
  <c r="F13" i="2"/>
  <c r="G13" i="2" s="1"/>
  <c r="F6" i="2"/>
  <c r="G6" i="2" s="1"/>
  <c r="F7" i="2"/>
  <c r="F8" i="2"/>
  <c r="F9" i="2"/>
  <c r="F14" i="2"/>
  <c r="G14" i="2" s="1"/>
  <c r="F12" i="2"/>
  <c r="G12" i="2" s="1"/>
  <c r="F18" i="2"/>
  <c r="G18" i="2" s="1"/>
  <c r="F21" i="2"/>
  <c r="G21" i="2" s="1"/>
  <c r="F17" i="2"/>
  <c r="G17" i="2" s="1"/>
  <c r="F27" i="2"/>
  <c r="G27" i="2" s="1"/>
  <c r="F22" i="2"/>
  <c r="G22" i="2" s="1"/>
  <c r="F26" i="2"/>
  <c r="G26" i="2" s="1"/>
  <c r="F36" i="2"/>
  <c r="G36" i="2" s="1"/>
  <c r="F37" i="2"/>
  <c r="G37" i="2" s="1"/>
  <c r="F42" i="2"/>
  <c r="G42" i="2" s="1"/>
  <c r="F43" i="2"/>
  <c r="G43" i="2" s="1"/>
  <c r="F44" i="2"/>
  <c r="F45" i="2"/>
  <c r="F46" i="2"/>
  <c r="F47" i="2"/>
  <c r="D39" i="2"/>
  <c r="D49" i="2"/>
  <c r="B49" i="2"/>
  <c r="C39" i="2"/>
  <c r="C49" i="2"/>
  <c r="G47" i="2"/>
  <c r="G46" i="2"/>
  <c r="G45" i="2"/>
  <c r="G44" i="2"/>
  <c r="C30" i="2"/>
  <c r="D30" i="2"/>
  <c r="B30" i="2"/>
  <c r="G9" i="2"/>
  <c r="G8" i="2"/>
  <c r="G7" i="2"/>
  <c r="C50" i="2" l="1"/>
  <c r="B50" i="2"/>
  <c r="D50" i="2"/>
  <c r="D55" i="2" s="1"/>
  <c r="D56" i="2" s="1"/>
  <c r="D57" i="2" s="1"/>
  <c r="F49" i="2"/>
  <c r="G49" i="2" s="1"/>
  <c r="F39" i="2"/>
  <c r="G39" i="2" s="1"/>
  <c r="F29" i="2"/>
  <c r="G29" i="2" s="1"/>
  <c r="F30" i="2"/>
  <c r="F50" i="2" l="1"/>
  <c r="G50" i="2" s="1"/>
  <c r="G30" i="2"/>
  <c r="F51" i="2" l="1"/>
</calcChain>
</file>

<file path=xl/sharedStrings.xml><?xml version="1.0" encoding="utf-8"?>
<sst xmlns="http://schemas.openxmlformats.org/spreadsheetml/2006/main" count="57" uniqueCount="43">
  <si>
    <t>7/1/2019 - 6/30/2020</t>
  </si>
  <si>
    <t>2019-2020</t>
  </si>
  <si>
    <t>2018-19/2019-20</t>
  </si>
  <si>
    <t>Actual</t>
  </si>
  <si>
    <t>Budget</t>
  </si>
  <si>
    <t>Proposed Budget</t>
  </si>
  <si>
    <t>Budget Variance</t>
  </si>
  <si>
    <t>Carryover from prior Year 6/30/19 revenue</t>
  </si>
  <si>
    <t>Petty Cash</t>
  </si>
  <si>
    <t>REVENUE</t>
  </si>
  <si>
    <t>Box Tops</t>
  </si>
  <si>
    <t>Donations</t>
  </si>
  <si>
    <t>Holiday Shop</t>
  </si>
  <si>
    <t>Yearbook</t>
  </si>
  <si>
    <t>GRAND TOTAL</t>
  </si>
  <si>
    <t>SUB TOTAL EXPENSES</t>
  </si>
  <si>
    <t>ADMINISTRATION</t>
  </si>
  <si>
    <t>Administration /PTA Expenses</t>
  </si>
  <si>
    <t>Insurance</t>
  </si>
  <si>
    <t>PTA Meetings / Food</t>
  </si>
  <si>
    <t>Summer Interim Funds</t>
  </si>
  <si>
    <t>SUB TOTAL ADMIN EXPENSE</t>
  </si>
  <si>
    <t>GRAND TOTAL EXPENSES</t>
  </si>
  <si>
    <t>TOTAL BUDGET REVENUE</t>
  </si>
  <si>
    <t>TOTAL BUDGET EXPENSES</t>
  </si>
  <si>
    <t>Budgeted Funds Available for Carryover</t>
  </si>
  <si>
    <t>T-Shirt Sales</t>
  </si>
  <si>
    <t>Catalog Fundraiser</t>
  </si>
  <si>
    <t>Teacher Appreciation Donations</t>
  </si>
  <si>
    <t>Monster Mash</t>
  </si>
  <si>
    <t xml:space="preserve">EXPENDITURES                  </t>
  </si>
  <si>
    <t>Yearbook-Tributes/Sponsorship</t>
  </si>
  <si>
    <t>Dues-Broward County PTA</t>
  </si>
  <si>
    <t>Bookfair-Fall</t>
  </si>
  <si>
    <t>Bookfair-Spring</t>
  </si>
  <si>
    <t>PTA Training</t>
  </si>
  <si>
    <t xml:space="preserve">Family Nights </t>
  </si>
  <si>
    <t>South Broward Montessori Charter PTA</t>
  </si>
  <si>
    <t>2019-20</t>
  </si>
  <si>
    <t>Dues ($3.50 x 7) - State &amp; National</t>
  </si>
  <si>
    <t>Fall Photobooth</t>
  </si>
  <si>
    <t>Dues-Membership ( est.7)</t>
  </si>
  <si>
    <t>Budgeted Increase In Funds 2019/20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</si>
</sst>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;[Red]\(0.00\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u val="singleAccounting"/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name val="Arial Narrow"/>
      <family val="2"/>
    </font>
    <font>
      <sz val="11"/>
      <color rgb="FF0070C0"/>
      <name val="Calibri"/>
      <family val="2"/>
      <scheme val="minor"/>
    </font>
    <font>
      <sz val="11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67">
    <xf numFmtId="0" fontId="0" fillId="0" borderId="0" xfId="0"/>
    <xf numFmtId="0" fontId="8" fillId="0" borderId="2" xfId="0" applyFont="1" applyFill="1" applyBorder="1" applyAlignment="1">
      <alignment horizontal="left"/>
    </xf>
    <xf numFmtId="43" fontId="8" fillId="0" borderId="2" xfId="0" applyNumberFormat="1" applyFont="1" applyFill="1" applyBorder="1" applyAlignment="1">
      <alignment horizontal="right"/>
    </xf>
    <xf numFmtId="0" fontId="13" fillId="0" borderId="0" xfId="0" applyFont="1" applyFill="1"/>
    <xf numFmtId="44" fontId="4" fillId="0" borderId="0" xfId="0" applyNumberFormat="1" applyFont="1" applyFill="1"/>
    <xf numFmtId="0" fontId="8" fillId="0" borderId="2" xfId="0" applyFont="1" applyFill="1" applyBorder="1" applyAlignment="1">
      <alignment horizontal="left" shrinkToFit="1"/>
    </xf>
    <xf numFmtId="43" fontId="8" fillId="0" borderId="2" xfId="0" applyNumberFormat="1" applyFont="1" applyFill="1" applyBorder="1"/>
    <xf numFmtId="10" fontId="9" fillId="0" borderId="2" xfId="2" applyNumberFormat="1" applyFont="1" applyFill="1" applyBorder="1" applyAlignment="1">
      <alignment horizontal="right"/>
    </xf>
    <xf numFmtId="0" fontId="3" fillId="0" borderId="0" xfId="0" applyFont="1" applyFill="1"/>
    <xf numFmtId="0" fontId="0" fillId="0" borderId="0" xfId="0" applyFont="1" applyFill="1"/>
    <xf numFmtId="0" fontId="2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44" fontId="0" fillId="0" borderId="0" xfId="0" applyNumberFormat="1" applyFont="1" applyFill="1" applyAlignment="1">
      <alignment horizontal="center" vertical="center"/>
    </xf>
    <xf numFmtId="44" fontId="0" fillId="0" borderId="0" xfId="0" applyNumberFormat="1" applyFont="1" applyFill="1"/>
    <xf numFmtId="0" fontId="0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/>
    </xf>
    <xf numFmtId="44" fontId="8" fillId="0" borderId="0" xfId="0" applyNumberFormat="1" applyFont="1" applyFill="1" applyAlignment="1">
      <alignment horizontal="center" vertical="center"/>
    </xf>
    <xf numFmtId="44" fontId="8" fillId="0" borderId="0" xfId="0" applyNumberFormat="1" applyFont="1" applyFill="1" applyAlignment="1">
      <alignment horizontal="right"/>
    </xf>
    <xf numFmtId="43" fontId="8" fillId="0" borderId="0" xfId="0" applyNumberFormat="1" applyFont="1" applyFill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wrapText="1"/>
    </xf>
    <xf numFmtId="44" fontId="8" fillId="0" borderId="2" xfId="0" applyNumberFormat="1" applyFont="1" applyFill="1" applyBorder="1"/>
    <xf numFmtId="164" fontId="8" fillId="0" borderId="2" xfId="1" applyNumberFormat="1" applyFont="1" applyFill="1" applyBorder="1" applyAlignment="1">
      <alignment horizontal="right"/>
    </xf>
    <xf numFmtId="164" fontId="8" fillId="0" borderId="2" xfId="0" applyNumberFormat="1" applyFont="1" applyFill="1" applyBorder="1" applyAlignment="1">
      <alignment horizontal="right"/>
    </xf>
    <xf numFmtId="9" fontId="9" fillId="0" borderId="2" xfId="2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44" fontId="8" fillId="0" borderId="2" xfId="0" applyNumberFormat="1" applyFont="1" applyFill="1" applyBorder="1" applyAlignment="1">
      <alignment horizontal="right"/>
    </xf>
    <xf numFmtId="43" fontId="8" fillId="0" borderId="2" xfId="0" applyNumberFormat="1" applyFont="1" applyFill="1" applyBorder="1" applyAlignment="1">
      <alignment horizontal="left" shrinkToFit="1"/>
    </xf>
    <xf numFmtId="164" fontId="8" fillId="0" borderId="0" xfId="0" applyNumberFormat="1" applyFont="1" applyFill="1" applyBorder="1" applyAlignment="1">
      <alignment horizontal="right"/>
    </xf>
    <xf numFmtId="0" fontId="3" fillId="0" borderId="4" xfId="0" applyFont="1" applyFill="1" applyBorder="1"/>
    <xf numFmtId="10" fontId="9" fillId="0" borderId="2" xfId="0" applyNumberFormat="1" applyFont="1" applyFill="1" applyBorder="1"/>
    <xf numFmtId="0" fontId="8" fillId="0" borderId="2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11" fillId="0" borderId="0" xfId="3" applyFont="1" applyFill="1" applyAlignment="1">
      <alignment horizontal="left" vertical="center" wrapText="1"/>
    </xf>
    <xf numFmtId="40" fontId="8" fillId="0" borderId="2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horizontal="left" wrapText="1"/>
    </xf>
    <xf numFmtId="0" fontId="0" fillId="0" borderId="2" xfId="0" applyFont="1" applyFill="1" applyBorder="1" applyAlignment="1">
      <alignment horizontal="left"/>
    </xf>
    <xf numFmtId="44" fontId="0" fillId="0" borderId="2" xfId="0" applyNumberFormat="1" applyFont="1" applyFill="1" applyBorder="1"/>
    <xf numFmtId="43" fontId="0" fillId="0" borderId="2" xfId="0" applyNumberFormat="1" applyFont="1" applyFill="1" applyBorder="1"/>
    <xf numFmtId="0" fontId="0" fillId="0" borderId="2" xfId="0" applyFont="1" applyFill="1" applyBorder="1"/>
    <xf numFmtId="44" fontId="2" fillId="0" borderId="0" xfId="0" applyNumberFormat="1" applyFont="1" applyFill="1"/>
    <xf numFmtId="0" fontId="3" fillId="0" borderId="2" xfId="0" applyFont="1" applyFill="1" applyBorder="1" applyAlignment="1">
      <alignment horizontal="left"/>
    </xf>
    <xf numFmtId="44" fontId="3" fillId="0" borderId="2" xfId="0" applyNumberFormat="1" applyFont="1" applyFill="1" applyBorder="1"/>
    <xf numFmtId="43" fontId="3" fillId="0" borderId="2" xfId="0" applyNumberFormat="1" applyFont="1" applyFill="1" applyBorder="1"/>
    <xf numFmtId="0" fontId="3" fillId="0" borderId="2" xfId="0" applyFont="1" applyFill="1" applyBorder="1"/>
    <xf numFmtId="43" fontId="5" fillId="0" borderId="2" xfId="0" applyNumberFormat="1" applyFont="1" applyFill="1" applyBorder="1"/>
    <xf numFmtId="0" fontId="2" fillId="0" borderId="2" xfId="0" applyFont="1" applyFill="1" applyBorder="1" applyAlignment="1">
      <alignment horizontal="left"/>
    </xf>
    <xf numFmtId="44" fontId="2" fillId="0" borderId="2" xfId="0" applyNumberFormat="1" applyFont="1" applyFill="1" applyBorder="1"/>
    <xf numFmtId="43" fontId="2" fillId="0" borderId="2" xfId="0" applyNumberFormat="1" applyFont="1" applyFill="1" applyBorder="1"/>
    <xf numFmtId="0" fontId="2" fillId="0" borderId="2" xfId="0" applyFont="1" applyFill="1" applyBorder="1"/>
    <xf numFmtId="0" fontId="6" fillId="0" borderId="1" xfId="0" applyFont="1" applyFill="1" applyBorder="1" applyAlignment="1">
      <alignment horizontal="left"/>
    </xf>
    <xf numFmtId="44" fontId="6" fillId="0" borderId="1" xfId="0" applyNumberFormat="1" applyFont="1" applyFill="1" applyBorder="1"/>
    <xf numFmtId="44" fontId="6" fillId="0" borderId="0" xfId="0" applyNumberFormat="1" applyFont="1" applyFill="1" applyBorder="1"/>
    <xf numFmtId="43" fontId="6" fillId="0" borderId="1" xfId="0" applyNumberFormat="1" applyFont="1" applyFill="1" applyBorder="1"/>
    <xf numFmtId="0" fontId="6" fillId="0" borderId="1" xfId="0" applyFont="1" applyFill="1" applyBorder="1"/>
    <xf numFmtId="0" fontId="6" fillId="0" borderId="0" xfId="0" applyFont="1" applyFill="1"/>
    <xf numFmtId="0" fontId="6" fillId="0" borderId="0" xfId="0" applyFont="1" applyFill="1" applyBorder="1" applyAlignment="1">
      <alignment horizontal="left"/>
    </xf>
    <xf numFmtId="44" fontId="7" fillId="0" borderId="0" xfId="0" applyNumberFormat="1" applyFont="1" applyFill="1" applyBorder="1"/>
    <xf numFmtId="43" fontId="6" fillId="0" borderId="0" xfId="0" applyNumberFormat="1" applyFont="1" applyFill="1" applyBorder="1"/>
    <xf numFmtId="0" fontId="6" fillId="0" borderId="0" xfId="0" applyFont="1" applyFill="1" applyBorder="1"/>
    <xf numFmtId="0" fontId="2" fillId="0" borderId="0" xfId="0" applyFont="1" applyFill="1" applyBorder="1"/>
    <xf numFmtId="43" fontId="2" fillId="0" borderId="0" xfId="0" applyNumberFormat="1" applyFont="1" applyFill="1" applyBorder="1"/>
    <xf numFmtId="43" fontId="2" fillId="0" borderId="0" xfId="0" applyNumberFormat="1" applyFont="1" applyFill="1"/>
    <xf numFmtId="0" fontId="0" fillId="0" borderId="0" xfId="0" applyFont="1" applyFill="1" applyAlignment="1">
      <alignment horizontal="center"/>
    </xf>
    <xf numFmtId="14" fontId="0" fillId="0" borderId="0" xfId="0" applyNumberFormat="1" applyFont="1" applyFill="1" applyAlignment="1">
      <alignment horizont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ctionary.cambridge.org/us/dictionary/english/expenditu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9"/>
  <sheetViews>
    <sheetView tabSelected="1" workbookViewId="0">
      <selection activeCell="K36" sqref="K36"/>
    </sheetView>
  </sheetViews>
  <sheetFormatPr baseColWidth="10" defaultColWidth="9.1640625" defaultRowHeight="14" x14ac:dyDescent="0.2"/>
  <cols>
    <col min="1" max="1" width="37.83203125" style="10" customWidth="1"/>
    <col min="2" max="3" width="11.5" style="10" bestFit="1" customWidth="1"/>
    <col min="4" max="4" width="16.83203125" style="10" customWidth="1"/>
    <col min="5" max="5" width="2.1640625" style="10" customWidth="1"/>
    <col min="6" max="6" width="16.6640625" style="64" customWidth="1"/>
    <col min="7" max="7" width="15" style="10" customWidth="1"/>
    <col min="8" max="10" width="10" style="10" bestFit="1" customWidth="1"/>
    <col min="11" max="16384" width="9.1640625" style="10"/>
  </cols>
  <sheetData>
    <row r="1" spans="1:8" ht="15" x14ac:dyDescent="0.2">
      <c r="A1" s="65" t="s">
        <v>37</v>
      </c>
      <c r="B1" s="65"/>
      <c r="C1" s="65"/>
      <c r="D1" s="65"/>
      <c r="E1" s="65"/>
      <c r="F1" s="65"/>
      <c r="G1" s="9"/>
    </row>
    <row r="2" spans="1:8" ht="15" x14ac:dyDescent="0.2">
      <c r="A2" s="66" t="s">
        <v>0</v>
      </c>
      <c r="B2" s="65"/>
      <c r="C2" s="65"/>
      <c r="D2" s="65"/>
      <c r="E2" s="65"/>
      <c r="F2" s="65"/>
      <c r="G2" s="9"/>
    </row>
    <row r="3" spans="1:8" ht="15" x14ac:dyDescent="0.2">
      <c r="A3" s="11"/>
      <c r="B3" s="12"/>
      <c r="C3" s="12"/>
      <c r="D3" s="12"/>
      <c r="E3" s="12"/>
      <c r="F3" s="12"/>
      <c r="G3" s="9"/>
    </row>
    <row r="4" spans="1:8" ht="15" x14ac:dyDescent="0.2">
      <c r="A4" s="13"/>
      <c r="B4" s="14" t="s">
        <v>38</v>
      </c>
      <c r="C4" s="14" t="s">
        <v>38</v>
      </c>
      <c r="D4" s="14" t="s">
        <v>1</v>
      </c>
      <c r="E4" s="15"/>
      <c r="F4" s="16" t="s">
        <v>2</v>
      </c>
      <c r="G4" s="16" t="s">
        <v>2</v>
      </c>
    </row>
    <row r="5" spans="1:8" s="8" customFormat="1" ht="15" x14ac:dyDescent="0.2">
      <c r="A5" s="17"/>
      <c r="B5" s="18" t="s">
        <v>3</v>
      </c>
      <c r="C5" s="18" t="s">
        <v>4</v>
      </c>
      <c r="D5" s="19" t="s">
        <v>5</v>
      </c>
      <c r="E5" s="19"/>
      <c r="F5" s="20" t="s">
        <v>6</v>
      </c>
      <c r="G5" s="21" t="s">
        <v>6</v>
      </c>
    </row>
    <row r="6" spans="1:8" s="8" customFormat="1" ht="16" x14ac:dyDescent="0.2">
      <c r="A6" s="22" t="s">
        <v>7</v>
      </c>
      <c r="B6" s="6"/>
      <c r="C6" s="6">
        <v>0</v>
      </c>
      <c r="D6" s="6">
        <v>0</v>
      </c>
      <c r="E6" s="23"/>
      <c r="F6" s="24">
        <f>C6-D6</f>
        <v>0</v>
      </c>
      <c r="G6" s="7" t="str">
        <f>IF((D6)=0,"0% ",SUM(F6/D6))</f>
        <v xml:space="preserve">0% </v>
      </c>
    </row>
    <row r="7" spans="1:8" s="8" customFormat="1" ht="15" x14ac:dyDescent="0.2">
      <c r="A7" s="1"/>
      <c r="B7" s="6"/>
      <c r="C7" s="6"/>
      <c r="D7" s="6"/>
      <c r="E7" s="23"/>
      <c r="F7" s="25">
        <f t="shared" ref="F7:F9" si="0">D7-C7</f>
        <v>0</v>
      </c>
      <c r="G7" s="26" t="str">
        <f>IF((D7)=0,"0% ",SUM(F7/D7))</f>
        <v xml:space="preserve">0% </v>
      </c>
    </row>
    <row r="8" spans="1:8" s="8" customFormat="1" ht="15" x14ac:dyDescent="0.2">
      <c r="A8" s="22"/>
      <c r="B8" s="6"/>
      <c r="C8" s="6"/>
      <c r="D8" s="6"/>
      <c r="E8" s="23"/>
      <c r="F8" s="25">
        <f t="shared" si="0"/>
        <v>0</v>
      </c>
      <c r="G8" s="7" t="str">
        <f>IF((D8)=0,"0% ",SUM(F8/D8))</f>
        <v xml:space="preserve">0% </v>
      </c>
    </row>
    <row r="9" spans="1:8" s="8" customFormat="1" ht="15" x14ac:dyDescent="0.2">
      <c r="A9" s="27" t="s">
        <v>9</v>
      </c>
      <c r="B9" s="2"/>
      <c r="C9" s="2"/>
      <c r="D9" s="2"/>
      <c r="E9" s="28"/>
      <c r="F9" s="25">
        <f t="shared" si="0"/>
        <v>0</v>
      </c>
      <c r="G9" s="7" t="str">
        <f>IF((C9)=0,"0% ",SUM(F9/D9))</f>
        <v xml:space="preserve">0% </v>
      </c>
    </row>
    <row r="10" spans="1:8" s="8" customFormat="1" ht="15" x14ac:dyDescent="0.2">
      <c r="A10" s="1" t="s">
        <v>11</v>
      </c>
      <c r="B10" s="29">
        <v>1045.8599999999999</v>
      </c>
      <c r="C10" s="29">
        <v>1045.8599999999999</v>
      </c>
      <c r="D10" s="6">
        <v>1500</v>
      </c>
      <c r="E10" s="23"/>
      <c r="F10" s="25">
        <f t="shared" ref="F10:F22" si="1">D10-C10</f>
        <v>454.1400000000001</v>
      </c>
      <c r="G10" s="7">
        <f>IF((C10)=0,"0% ",SUM(F10/C10))</f>
        <v>0.4342263782915497</v>
      </c>
    </row>
    <row r="11" spans="1:8" s="8" customFormat="1" ht="15" x14ac:dyDescent="0.2">
      <c r="A11" s="1" t="s">
        <v>40</v>
      </c>
      <c r="B11" s="29">
        <v>550</v>
      </c>
      <c r="C11" s="29">
        <v>550</v>
      </c>
      <c r="D11" s="2">
        <v>700</v>
      </c>
      <c r="E11" s="28"/>
      <c r="F11" s="30">
        <f t="shared" si="1"/>
        <v>150</v>
      </c>
      <c r="G11" s="7">
        <f>IF((C11)=0,"0% ",SUM(F11/C11))</f>
        <v>0.27272727272727271</v>
      </c>
      <c r="H11" s="31"/>
    </row>
    <row r="12" spans="1:8" s="8" customFormat="1" ht="15" x14ac:dyDescent="0.2">
      <c r="A12" s="1" t="s">
        <v>33</v>
      </c>
      <c r="B12" s="29">
        <v>0</v>
      </c>
      <c r="C12" s="29">
        <v>0</v>
      </c>
      <c r="D12" s="2">
        <v>0</v>
      </c>
      <c r="E12" s="28"/>
      <c r="F12" s="25">
        <f t="shared" si="1"/>
        <v>0</v>
      </c>
      <c r="G12" s="7" t="str">
        <f>IF((C12)=0,"0% ",SUM(F12/C12))</f>
        <v xml:space="preserve">0% </v>
      </c>
    </row>
    <row r="13" spans="1:8" s="8" customFormat="1" ht="15" x14ac:dyDescent="0.2">
      <c r="A13" s="1" t="s">
        <v>34</v>
      </c>
      <c r="B13" s="29">
        <v>0</v>
      </c>
      <c r="C13" s="29">
        <v>0</v>
      </c>
      <c r="D13" s="2">
        <v>0</v>
      </c>
      <c r="E13" s="28"/>
      <c r="F13" s="25">
        <f t="shared" si="1"/>
        <v>0</v>
      </c>
      <c r="G13" s="7" t="str">
        <f>IF((C13)=0,"0% ",SUM(F13/C13))</f>
        <v xml:space="preserve">0% </v>
      </c>
    </row>
    <row r="14" spans="1:8" s="8" customFormat="1" ht="15" x14ac:dyDescent="0.2">
      <c r="A14" s="1" t="s">
        <v>10</v>
      </c>
      <c r="B14" s="29">
        <v>0</v>
      </c>
      <c r="C14" s="29">
        <v>0</v>
      </c>
      <c r="D14" s="2">
        <v>0</v>
      </c>
      <c r="E14" s="28"/>
      <c r="F14" s="25">
        <f t="shared" si="1"/>
        <v>0</v>
      </c>
      <c r="G14" s="7" t="str">
        <f>IF((C14)=0,"0% ",SUM(F14/C14))</f>
        <v xml:space="preserve">0% </v>
      </c>
    </row>
    <row r="15" spans="1:8" s="8" customFormat="1" ht="15" x14ac:dyDescent="0.2">
      <c r="A15" s="1" t="s">
        <v>27</v>
      </c>
      <c r="B15" s="29">
        <v>0</v>
      </c>
      <c r="C15" s="29">
        <v>0</v>
      </c>
      <c r="D15" s="6">
        <v>0</v>
      </c>
      <c r="E15" s="23"/>
      <c r="F15" s="25">
        <f t="shared" si="1"/>
        <v>0</v>
      </c>
      <c r="G15" s="7" t="str">
        <f>IF((C15)=0,"0%",SUM(F15/C15))</f>
        <v>0%</v>
      </c>
    </row>
    <row r="16" spans="1:8" s="8" customFormat="1" ht="15" x14ac:dyDescent="0.2">
      <c r="A16" s="1" t="s">
        <v>41</v>
      </c>
      <c r="B16" s="2">
        <v>24.5</v>
      </c>
      <c r="C16" s="2">
        <v>24.5</v>
      </c>
      <c r="D16" s="2">
        <v>100</v>
      </c>
      <c r="E16" s="28"/>
      <c r="F16" s="25">
        <f t="shared" si="1"/>
        <v>75.5</v>
      </c>
      <c r="G16" s="7">
        <f>IF((C16)=0,"0% ",SUM(F16/C16))</f>
        <v>3.0816326530612246</v>
      </c>
    </row>
    <row r="17" spans="1:7" s="8" customFormat="1" ht="15" x14ac:dyDescent="0.2">
      <c r="A17" s="1" t="s">
        <v>36</v>
      </c>
      <c r="B17" s="29"/>
      <c r="C17" s="29"/>
      <c r="D17" s="2">
        <v>0</v>
      </c>
      <c r="E17" s="28"/>
      <c r="F17" s="25">
        <f t="shared" si="1"/>
        <v>0</v>
      </c>
      <c r="G17" s="7" t="str">
        <f>IF((C17)=0,"0% ",SUM(F17/C17))</f>
        <v xml:space="preserve">0% </v>
      </c>
    </row>
    <row r="18" spans="1:7" s="8" customFormat="1" ht="15" x14ac:dyDescent="0.2">
      <c r="A18" s="1" t="s">
        <v>12</v>
      </c>
      <c r="B18" s="29">
        <v>0</v>
      </c>
      <c r="C18" s="29">
        <v>0</v>
      </c>
      <c r="D18" s="2">
        <v>0</v>
      </c>
      <c r="E18" s="28"/>
      <c r="F18" s="25">
        <f t="shared" si="1"/>
        <v>0</v>
      </c>
      <c r="G18" s="7" t="str">
        <f>IF((C18)=0,"0% ",SUM(F18/C18))</f>
        <v xml:space="preserve">0% </v>
      </c>
    </row>
    <row r="19" spans="1:7" s="8" customFormat="1" ht="15" x14ac:dyDescent="0.2">
      <c r="A19" s="1" t="s">
        <v>29</v>
      </c>
      <c r="B19" s="29">
        <v>0</v>
      </c>
      <c r="C19" s="29">
        <v>0</v>
      </c>
      <c r="D19" s="2">
        <v>0</v>
      </c>
      <c r="E19" s="28"/>
      <c r="F19" s="25">
        <f t="shared" si="1"/>
        <v>0</v>
      </c>
      <c r="G19" s="32" t="str">
        <f>IF((C19)=0,"0%",SUM(F19/C19))</f>
        <v>0%</v>
      </c>
    </row>
    <row r="20" spans="1:7" s="8" customFormat="1" ht="15" x14ac:dyDescent="0.2">
      <c r="A20" s="1" t="s">
        <v>28</v>
      </c>
      <c r="B20" s="29">
        <v>0</v>
      </c>
      <c r="C20" s="29">
        <v>0</v>
      </c>
      <c r="D20" s="2"/>
      <c r="E20" s="28"/>
      <c r="F20" s="25">
        <f t="shared" si="1"/>
        <v>0</v>
      </c>
      <c r="G20" s="7" t="str">
        <f>IF((C20)=0,"0% ",SUM(F20/C20))</f>
        <v xml:space="preserve">0% </v>
      </c>
    </row>
    <row r="21" spans="1:7" s="8" customFormat="1" ht="15" x14ac:dyDescent="0.2">
      <c r="A21" s="1" t="s">
        <v>26</v>
      </c>
      <c r="B21" s="29">
        <v>0</v>
      </c>
      <c r="C21" s="29">
        <v>0</v>
      </c>
      <c r="D21" s="2">
        <v>0</v>
      </c>
      <c r="E21" s="28"/>
      <c r="F21" s="25">
        <f t="shared" si="1"/>
        <v>0</v>
      </c>
      <c r="G21" s="7" t="str">
        <f>IF((C21)=0,"0% ",SUM(F21/C21))</f>
        <v xml:space="preserve">0% </v>
      </c>
    </row>
    <row r="22" spans="1:7" s="8" customFormat="1" ht="15" x14ac:dyDescent="0.2">
      <c r="A22" s="1" t="s">
        <v>13</v>
      </c>
      <c r="B22" s="29">
        <v>0</v>
      </c>
      <c r="C22" s="29">
        <v>0</v>
      </c>
      <c r="D22" s="2">
        <v>0</v>
      </c>
      <c r="E22" s="28"/>
      <c r="F22" s="25">
        <f t="shared" si="1"/>
        <v>0</v>
      </c>
      <c r="G22" s="7" t="str">
        <f>IF((C22)=0,"0% ",SUM(F22/C22))</f>
        <v xml:space="preserve">0% </v>
      </c>
    </row>
    <row r="23" spans="1:7" s="8" customFormat="1" ht="15" x14ac:dyDescent="0.2">
      <c r="A23" s="1" t="s">
        <v>31</v>
      </c>
      <c r="B23" s="29"/>
      <c r="C23" s="29"/>
      <c r="D23" s="2">
        <v>0</v>
      </c>
      <c r="E23" s="28"/>
      <c r="F23" s="25"/>
      <c r="G23" s="7"/>
    </row>
    <row r="24" spans="1:7" s="8" customFormat="1" ht="15" x14ac:dyDescent="0.2">
      <c r="A24" s="1"/>
      <c r="B24" s="29"/>
      <c r="C24" s="29"/>
      <c r="D24" s="2"/>
      <c r="E24" s="28"/>
      <c r="F24" s="25">
        <f>D24-C24</f>
        <v>0</v>
      </c>
      <c r="G24" s="7" t="str">
        <f>IF((C24)=0,"0% ",SUM(F24/C24))</f>
        <v xml:space="preserve">0% </v>
      </c>
    </row>
    <row r="25" spans="1:7" s="8" customFormat="1" ht="15" x14ac:dyDescent="0.2">
      <c r="A25" s="1"/>
      <c r="B25" s="29"/>
      <c r="C25" s="29"/>
      <c r="D25" s="2"/>
      <c r="E25" s="28"/>
      <c r="F25" s="25">
        <f>D25-C25</f>
        <v>0</v>
      </c>
      <c r="G25" s="7" t="str">
        <f>IF((C25)=0,"0% ",SUM(F25/C25))</f>
        <v xml:space="preserve">0% </v>
      </c>
    </row>
    <row r="26" spans="1:7" s="8" customFormat="1" ht="15" x14ac:dyDescent="0.2">
      <c r="A26" s="1"/>
      <c r="B26" s="29"/>
      <c r="C26" s="29"/>
      <c r="D26" s="2"/>
      <c r="E26" s="28"/>
      <c r="F26" s="25">
        <f>D26-C26</f>
        <v>0</v>
      </c>
      <c r="G26" s="7" t="str">
        <f>IF((C26)=0,"0% ",SUM(F26/C26))</f>
        <v xml:space="preserve">0% </v>
      </c>
    </row>
    <row r="27" spans="1:7" s="8" customFormat="1" ht="15" x14ac:dyDescent="0.2">
      <c r="A27" s="1"/>
      <c r="B27" s="29"/>
      <c r="C27" s="29"/>
      <c r="D27" s="2"/>
      <c r="E27" s="28"/>
      <c r="F27" s="25">
        <f>D27-C27</f>
        <v>0</v>
      </c>
      <c r="G27" s="7" t="str">
        <f>IF((C27)=0,"0% ",SUM(F27/C27))</f>
        <v xml:space="preserve">0% </v>
      </c>
    </row>
    <row r="28" spans="1:7" s="8" customFormat="1" ht="15" x14ac:dyDescent="0.2">
      <c r="A28" s="1"/>
      <c r="B28" s="29"/>
      <c r="C28" s="29"/>
      <c r="D28" s="2"/>
      <c r="E28" s="28"/>
      <c r="F28" s="2"/>
      <c r="G28" s="33"/>
    </row>
    <row r="29" spans="1:7" s="8" customFormat="1" ht="15" x14ac:dyDescent="0.2">
      <c r="A29" s="27" t="s">
        <v>9</v>
      </c>
      <c r="B29" s="28">
        <f>SUM(B10:B27)</f>
        <v>1620.36</v>
      </c>
      <c r="C29" s="28">
        <f>SUM(C10:C27)</f>
        <v>1620.36</v>
      </c>
      <c r="D29" s="28">
        <f>SUM(D10:D27)</f>
        <v>2300</v>
      </c>
      <c r="E29" s="28"/>
      <c r="F29" s="28">
        <f>SUM(F10:F27)</f>
        <v>679.6400000000001</v>
      </c>
      <c r="G29" s="7">
        <f>IF((C29)=0,"0% ",SUM(F29/C29))</f>
        <v>0.41943765582956882</v>
      </c>
    </row>
    <row r="30" spans="1:7" s="8" customFormat="1" ht="15" x14ac:dyDescent="0.2">
      <c r="A30" s="27" t="s">
        <v>14</v>
      </c>
      <c r="B30" s="28">
        <f>SUM(B6:B28)</f>
        <v>1620.36</v>
      </c>
      <c r="C30" s="28">
        <f>SUM(C6:C28)</f>
        <v>1620.36</v>
      </c>
      <c r="D30" s="28">
        <f>SUM(D6:D28)</f>
        <v>2300</v>
      </c>
      <c r="E30" s="28"/>
      <c r="F30" s="28">
        <f>SUM(F6:F28)</f>
        <v>679.6400000000001</v>
      </c>
      <c r="G30" s="7">
        <f>IF((C30)=0,"0% ",SUM(F30/C30))</f>
        <v>0.41943765582956882</v>
      </c>
    </row>
    <row r="31" spans="1:7" s="8" customFormat="1" ht="15" x14ac:dyDescent="0.2">
      <c r="A31" s="27"/>
      <c r="B31" s="28"/>
      <c r="C31" s="28"/>
      <c r="D31" s="28"/>
      <c r="E31" s="28"/>
      <c r="F31" s="28"/>
      <c r="G31" s="7"/>
    </row>
    <row r="32" spans="1:7" s="8" customFormat="1" ht="15" x14ac:dyDescent="0.2">
      <c r="A32" s="27"/>
      <c r="B32" s="28"/>
      <c r="C32" s="28"/>
      <c r="D32" s="28"/>
      <c r="E32" s="28"/>
      <c r="F32" s="28"/>
      <c r="G32" s="7"/>
    </row>
    <row r="33" spans="1:8" ht="15" x14ac:dyDescent="0.2">
      <c r="A33" s="13"/>
      <c r="B33" s="14" t="s">
        <v>38</v>
      </c>
      <c r="C33" s="14" t="s">
        <v>1</v>
      </c>
      <c r="D33" s="14" t="s">
        <v>1</v>
      </c>
      <c r="E33" s="15"/>
      <c r="F33" s="16" t="s">
        <v>2</v>
      </c>
      <c r="G33" s="16" t="s">
        <v>2</v>
      </c>
    </row>
    <row r="34" spans="1:8" s="8" customFormat="1" ht="15" x14ac:dyDescent="0.2">
      <c r="A34" s="17"/>
      <c r="B34" s="18" t="s">
        <v>3</v>
      </c>
      <c r="C34" s="18" t="s">
        <v>4</v>
      </c>
      <c r="D34" s="19" t="s">
        <v>5</v>
      </c>
      <c r="E34" s="19"/>
      <c r="F34" s="20" t="s">
        <v>6</v>
      </c>
      <c r="G34" s="34" t="s">
        <v>6</v>
      </c>
    </row>
    <row r="35" spans="1:8" s="8" customFormat="1" ht="16" x14ac:dyDescent="0.2">
      <c r="A35" s="35" t="s">
        <v>30</v>
      </c>
      <c r="B35" s="18"/>
      <c r="C35" s="18"/>
      <c r="D35" s="19"/>
      <c r="E35" s="19"/>
      <c r="F35" s="20"/>
      <c r="G35" s="21"/>
    </row>
    <row r="36" spans="1:8" s="8" customFormat="1" ht="15" x14ac:dyDescent="0.2">
      <c r="A36" s="5" t="s">
        <v>32</v>
      </c>
      <c r="B36" s="2">
        <v>0</v>
      </c>
      <c r="C36" s="2">
        <v>0</v>
      </c>
      <c r="D36" s="2">
        <v>0</v>
      </c>
      <c r="E36" s="2"/>
      <c r="F36" s="36">
        <f>D36-C36</f>
        <v>0</v>
      </c>
      <c r="G36" s="7" t="str">
        <f>IF((C36)=0,"0% ",SUM(F36/C36))</f>
        <v xml:space="preserve">0% </v>
      </c>
    </row>
    <row r="37" spans="1:8" s="8" customFormat="1" ht="16" x14ac:dyDescent="0.2">
      <c r="A37" s="37" t="s">
        <v>39</v>
      </c>
      <c r="B37" s="2">
        <v>0</v>
      </c>
      <c r="C37" s="2">
        <v>24.5</v>
      </c>
      <c r="D37" s="2">
        <v>24.5</v>
      </c>
      <c r="E37" s="2"/>
      <c r="F37" s="36">
        <f>D37-C37</f>
        <v>0</v>
      </c>
      <c r="G37" s="7">
        <f>IF((C37)=0,"0% ",SUM(F37/C37))</f>
        <v>0</v>
      </c>
    </row>
    <row r="38" spans="1:8" s="8" customFormat="1" ht="15" x14ac:dyDescent="0.2">
      <c r="A38" s="37"/>
      <c r="B38" s="2"/>
      <c r="C38" s="2"/>
      <c r="D38" s="2"/>
      <c r="E38" s="2"/>
      <c r="F38" s="36"/>
      <c r="G38" s="7"/>
    </row>
    <row r="39" spans="1:8" s="8" customFormat="1" ht="15" x14ac:dyDescent="0.2">
      <c r="A39" s="27" t="s">
        <v>15</v>
      </c>
      <c r="B39" s="28">
        <v>0</v>
      </c>
      <c r="C39" s="28">
        <f>SUM(C36:C38)</f>
        <v>24.5</v>
      </c>
      <c r="D39" s="28">
        <f>SUM(D36:D38)</f>
        <v>24.5</v>
      </c>
      <c r="E39" s="28"/>
      <c r="F39" s="2">
        <f>SUM(F36:F38)</f>
        <v>0</v>
      </c>
      <c r="G39" s="7">
        <f>IF((C39)=0,"0% ",SUM(F39/C39))</f>
        <v>0</v>
      </c>
    </row>
    <row r="40" spans="1:8" s="8" customFormat="1" ht="15" x14ac:dyDescent="0.2">
      <c r="A40" s="1"/>
      <c r="B40" s="23"/>
      <c r="C40" s="23"/>
      <c r="D40" s="23"/>
      <c r="E40" s="23"/>
      <c r="F40" s="6"/>
      <c r="G40" s="33"/>
    </row>
    <row r="41" spans="1:8" s="8" customFormat="1" ht="15" x14ac:dyDescent="0.2">
      <c r="A41" s="27" t="s">
        <v>16</v>
      </c>
      <c r="B41" s="23"/>
      <c r="C41" s="23"/>
      <c r="D41" s="23"/>
      <c r="E41" s="23"/>
      <c r="F41" s="6"/>
      <c r="G41" s="33"/>
    </row>
    <row r="42" spans="1:8" s="8" customFormat="1" ht="15" x14ac:dyDescent="0.2">
      <c r="A42" s="1" t="s">
        <v>17</v>
      </c>
      <c r="B42" s="6">
        <v>0</v>
      </c>
      <c r="C42" s="6">
        <v>0</v>
      </c>
      <c r="D42" s="6">
        <v>0</v>
      </c>
      <c r="E42" s="6"/>
      <c r="F42" s="6">
        <f t="shared" ref="F42:F47" si="2">D42-C42</f>
        <v>0</v>
      </c>
      <c r="G42" s="7" t="str">
        <f t="shared" ref="G42:G50" si="3">IF((C42)=0,"0% ",SUM(F42/C42))</f>
        <v xml:space="preserve">0% </v>
      </c>
    </row>
    <row r="43" spans="1:8" s="8" customFormat="1" ht="15" x14ac:dyDescent="0.2">
      <c r="A43" s="1" t="s">
        <v>18</v>
      </c>
      <c r="B43" s="6">
        <v>0</v>
      </c>
      <c r="C43" s="6">
        <v>0</v>
      </c>
      <c r="D43" s="6">
        <v>0</v>
      </c>
      <c r="E43" s="6"/>
      <c r="F43" s="6">
        <f t="shared" si="2"/>
        <v>0</v>
      </c>
      <c r="G43" s="7" t="str">
        <f t="shared" si="3"/>
        <v xml:space="preserve">0% </v>
      </c>
    </row>
    <row r="44" spans="1:8" s="8" customFormat="1" ht="15" x14ac:dyDescent="0.2">
      <c r="A44" s="1" t="s">
        <v>8</v>
      </c>
      <c r="B44" s="6">
        <v>0</v>
      </c>
      <c r="C44" s="6">
        <v>0</v>
      </c>
      <c r="D44" s="6">
        <v>0</v>
      </c>
      <c r="E44" s="6"/>
      <c r="F44" s="6">
        <f t="shared" si="2"/>
        <v>0</v>
      </c>
      <c r="G44" s="7" t="str">
        <f t="shared" si="3"/>
        <v xml:space="preserve">0% </v>
      </c>
      <c r="H44" s="3"/>
    </row>
    <row r="45" spans="1:8" s="8" customFormat="1" ht="15" x14ac:dyDescent="0.2">
      <c r="A45" s="5" t="s">
        <v>19</v>
      </c>
      <c r="B45" s="6"/>
      <c r="C45" s="6"/>
      <c r="D45" s="2">
        <v>0</v>
      </c>
      <c r="E45" s="2"/>
      <c r="F45" s="6">
        <f t="shared" si="2"/>
        <v>0</v>
      </c>
      <c r="G45" s="7" t="str">
        <f t="shared" si="3"/>
        <v xml:space="preserve">0% </v>
      </c>
      <c r="H45" s="4"/>
    </row>
    <row r="46" spans="1:8" s="8" customFormat="1" ht="15" x14ac:dyDescent="0.2">
      <c r="A46" s="1" t="s">
        <v>20</v>
      </c>
      <c r="B46" s="6">
        <v>0</v>
      </c>
      <c r="C46" s="6">
        <v>0</v>
      </c>
      <c r="D46" s="6">
        <v>0</v>
      </c>
      <c r="E46" s="6"/>
      <c r="F46" s="6">
        <f t="shared" si="2"/>
        <v>0</v>
      </c>
      <c r="G46" s="7" t="str">
        <f t="shared" si="3"/>
        <v xml:space="preserve">0% </v>
      </c>
      <c r="H46" s="4"/>
    </row>
    <row r="47" spans="1:8" s="8" customFormat="1" ht="15" x14ac:dyDescent="0.2">
      <c r="A47" s="1" t="s">
        <v>35</v>
      </c>
      <c r="B47" s="6"/>
      <c r="C47" s="6"/>
      <c r="D47" s="6">
        <v>0</v>
      </c>
      <c r="E47" s="6"/>
      <c r="F47" s="6">
        <f t="shared" si="2"/>
        <v>0</v>
      </c>
      <c r="G47" s="7" t="str">
        <f t="shared" si="3"/>
        <v xml:space="preserve">0% </v>
      </c>
    </row>
    <row r="48" spans="1:8" s="8" customFormat="1" ht="15" x14ac:dyDescent="0.2">
      <c r="A48" s="1"/>
      <c r="B48" s="6"/>
      <c r="C48" s="6"/>
      <c r="D48" s="6"/>
      <c r="E48" s="6"/>
      <c r="F48" s="6"/>
      <c r="G48" s="33"/>
    </row>
    <row r="49" spans="1:9" s="8" customFormat="1" ht="15" x14ac:dyDescent="0.2">
      <c r="A49" s="27" t="s">
        <v>21</v>
      </c>
      <c r="B49" s="23">
        <f>SUM(B42:B47)</f>
        <v>0</v>
      </c>
      <c r="C49" s="23">
        <f>SUM(C42:C47)</f>
        <v>0</v>
      </c>
      <c r="D49" s="23">
        <f>SUM(D42:D47)</f>
        <v>0</v>
      </c>
      <c r="E49" s="23"/>
      <c r="F49" s="23">
        <f>SUM(F42:F47)</f>
        <v>0</v>
      </c>
      <c r="G49" s="7" t="str">
        <f t="shared" si="3"/>
        <v xml:space="preserve">0% </v>
      </c>
    </row>
    <row r="50" spans="1:9" s="8" customFormat="1" ht="15" x14ac:dyDescent="0.2">
      <c r="A50" s="27" t="s">
        <v>22</v>
      </c>
      <c r="B50" s="23">
        <f>SUM(B39,B49)</f>
        <v>0</v>
      </c>
      <c r="C50" s="23">
        <f>SUM(C39,C49)</f>
        <v>24.5</v>
      </c>
      <c r="D50" s="23">
        <f>SUM(D39,D49)</f>
        <v>24.5</v>
      </c>
      <c r="E50" s="23"/>
      <c r="F50" s="23">
        <f>SUM(F39,F49)</f>
        <v>0</v>
      </c>
      <c r="G50" s="7">
        <f t="shared" si="3"/>
        <v>0</v>
      </c>
    </row>
    <row r="51" spans="1:9" ht="15" x14ac:dyDescent="0.2">
      <c r="A51" s="38"/>
      <c r="B51" s="39"/>
      <c r="C51" s="39"/>
      <c r="D51" s="39"/>
      <c r="E51" s="39"/>
      <c r="F51" s="40">
        <f>F30-F50</f>
        <v>679.6400000000001</v>
      </c>
      <c r="G51" s="41"/>
      <c r="I51" s="42"/>
    </row>
    <row r="52" spans="1:9" ht="15" x14ac:dyDescent="0.2">
      <c r="A52" s="38"/>
      <c r="B52" s="39"/>
      <c r="C52" s="39"/>
      <c r="D52" s="39"/>
      <c r="E52" s="39"/>
      <c r="F52" s="40"/>
      <c r="G52" s="41"/>
      <c r="I52" s="42"/>
    </row>
    <row r="53" spans="1:9" ht="15" x14ac:dyDescent="0.2">
      <c r="A53" s="38"/>
      <c r="B53" s="39"/>
      <c r="C53" s="39"/>
      <c r="D53" s="39"/>
      <c r="E53" s="39"/>
      <c r="F53" s="40"/>
      <c r="G53" s="41"/>
    </row>
    <row r="54" spans="1:9" s="8" customFormat="1" x14ac:dyDescent="0.2">
      <c r="A54" s="43" t="s">
        <v>23</v>
      </c>
      <c r="B54" s="44"/>
      <c r="C54" s="44">
        <v>1620.36</v>
      </c>
      <c r="D54" s="44">
        <f>SUM(D29)</f>
        <v>2300</v>
      </c>
      <c r="E54" s="44"/>
      <c r="F54" s="45"/>
      <c r="G54" s="46"/>
    </row>
    <row r="55" spans="1:9" s="8" customFormat="1" x14ac:dyDescent="0.2">
      <c r="A55" s="43" t="s">
        <v>24</v>
      </c>
      <c r="B55" s="44"/>
      <c r="C55" s="44">
        <v>149.5</v>
      </c>
      <c r="D55" s="45">
        <f>SUM(D50)</f>
        <v>24.5</v>
      </c>
      <c r="E55" s="44"/>
      <c r="F55" s="45"/>
      <c r="G55" s="46"/>
    </row>
    <row r="56" spans="1:9" s="8" customFormat="1" ht="17" x14ac:dyDescent="0.35">
      <c r="A56" s="43" t="s">
        <v>42</v>
      </c>
      <c r="B56" s="44"/>
      <c r="C56" s="44"/>
      <c r="D56" s="44">
        <f>SUM(D54)-D55</f>
        <v>2275.5</v>
      </c>
      <c r="E56" s="44"/>
      <c r="F56" s="47"/>
      <c r="G56" s="46"/>
    </row>
    <row r="57" spans="1:9" s="8" customFormat="1" x14ac:dyDescent="0.2">
      <c r="A57" s="46" t="s">
        <v>25</v>
      </c>
      <c r="B57" s="44"/>
      <c r="C57" s="44">
        <v>1620.36</v>
      </c>
      <c r="D57" s="44">
        <f>SUM(D6)+D56</f>
        <v>2275.5</v>
      </c>
      <c r="E57" s="44"/>
      <c r="F57" s="45"/>
      <c r="G57" s="46"/>
    </row>
    <row r="58" spans="1:9" x14ac:dyDescent="0.2">
      <c r="A58" s="48"/>
      <c r="B58" s="49"/>
      <c r="C58" s="49"/>
      <c r="D58" s="49"/>
      <c r="E58" s="49"/>
      <c r="F58" s="50"/>
      <c r="G58" s="51"/>
    </row>
    <row r="59" spans="1:9" s="8" customFormat="1" x14ac:dyDescent="0.2">
      <c r="A59" s="52"/>
      <c r="B59" s="53"/>
      <c r="C59" s="54"/>
      <c r="D59" s="55"/>
      <c r="E59" s="53"/>
      <c r="F59" s="55"/>
      <c r="G59" s="56"/>
    </row>
    <row r="60" spans="1:9" s="8" customFormat="1" x14ac:dyDescent="0.2">
      <c r="A60" s="58"/>
      <c r="B60" s="59"/>
      <c r="C60" s="59"/>
      <c r="D60" s="54"/>
      <c r="E60" s="54"/>
      <c r="F60" s="60"/>
      <c r="G60" s="61"/>
    </row>
    <row r="61" spans="1:9" s="8" customFormat="1" x14ac:dyDescent="0.2">
      <c r="A61" s="58"/>
      <c r="B61" s="54"/>
      <c r="C61" s="54"/>
      <c r="D61" s="54"/>
      <c r="E61" s="54"/>
      <c r="F61" s="60"/>
      <c r="G61" s="54"/>
    </row>
    <row r="62" spans="1:9" s="8" customFormat="1" x14ac:dyDescent="0.2">
      <c r="A62" s="58"/>
      <c r="B62" s="61"/>
      <c r="C62" s="61"/>
      <c r="D62" s="54"/>
      <c r="E62" s="54"/>
      <c r="F62" s="60"/>
      <c r="G62" s="61"/>
    </row>
    <row r="63" spans="1:9" s="8" customFormat="1" x14ac:dyDescent="0.2">
      <c r="A63" s="58"/>
      <c r="B63" s="61"/>
      <c r="C63" s="61"/>
      <c r="D63" s="54"/>
      <c r="E63" s="54"/>
      <c r="F63" s="60"/>
      <c r="G63" s="61"/>
    </row>
    <row r="64" spans="1:9" x14ac:dyDescent="0.2">
      <c r="A64" s="62"/>
      <c r="B64" s="62"/>
      <c r="C64" s="62"/>
      <c r="D64" s="62"/>
      <c r="E64" s="62"/>
      <c r="F64" s="63"/>
      <c r="G64" s="62"/>
    </row>
    <row r="65" spans="1:7" s="57" customFormat="1" x14ac:dyDescent="0.2">
      <c r="A65" s="62"/>
      <c r="B65" s="62"/>
      <c r="C65" s="62"/>
      <c r="D65" s="62"/>
      <c r="E65" s="62"/>
      <c r="F65" s="63"/>
      <c r="G65" s="62"/>
    </row>
    <row r="66" spans="1:7" s="57" customFormat="1" x14ac:dyDescent="0.2">
      <c r="A66" s="62"/>
      <c r="B66" s="62"/>
      <c r="C66" s="62"/>
      <c r="D66" s="62"/>
      <c r="E66" s="62"/>
      <c r="F66" s="63"/>
      <c r="G66" s="62"/>
    </row>
    <row r="67" spans="1:7" s="57" customFormat="1" x14ac:dyDescent="0.2">
      <c r="A67" s="62"/>
      <c r="B67" s="62"/>
      <c r="C67" s="62"/>
      <c r="D67" s="62"/>
      <c r="E67" s="62"/>
      <c r="F67" s="63"/>
      <c r="G67" s="62"/>
    </row>
    <row r="68" spans="1:7" s="57" customFormat="1" x14ac:dyDescent="0.2">
      <c r="A68" s="10"/>
      <c r="B68" s="10"/>
      <c r="C68" s="10"/>
      <c r="D68" s="10"/>
      <c r="E68" s="10"/>
      <c r="F68" s="64"/>
      <c r="G68" s="10"/>
    </row>
    <row r="69" spans="1:7" s="57" customFormat="1" x14ac:dyDescent="0.2">
      <c r="A69" s="10"/>
      <c r="B69" s="10"/>
      <c r="C69" s="10"/>
      <c r="D69" s="10"/>
      <c r="E69" s="10"/>
      <c r="F69" s="64"/>
      <c r="G69" s="10"/>
    </row>
  </sheetData>
  <mergeCells count="2">
    <mergeCell ref="A1:F1"/>
    <mergeCell ref="A2:F2"/>
  </mergeCells>
  <hyperlinks>
    <hyperlink ref="A35" r:id="rId1" display="https://dictionary.cambridge.org/us/dictionary/english/expenditure" xr:uid="{00000000-0004-0000-0000-000000000000}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bmiller</dc:creator>
  <cp:lastModifiedBy>Microsoft Office User</cp:lastModifiedBy>
  <cp:lastPrinted>2019-10-29T23:01:23Z</cp:lastPrinted>
  <dcterms:created xsi:type="dcterms:W3CDTF">2019-10-29T00:09:50Z</dcterms:created>
  <dcterms:modified xsi:type="dcterms:W3CDTF">2020-09-14T16:48:43Z</dcterms:modified>
</cp:coreProperties>
</file>